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7D3" lockStructure="1"/>
  <bookViews>
    <workbookView xWindow="360" yWindow="132" windowWidth="17376" windowHeight="10368" tabRatio="517"/>
  </bookViews>
  <sheets>
    <sheet name="Full1" sheetId="1" r:id="rId1"/>
  </sheets>
  <calcPr calcId="145621"/>
</workbook>
</file>

<file path=xl/calcChain.xml><?xml version="1.0" encoding="utf-8"?>
<calcChain xmlns="http://schemas.openxmlformats.org/spreadsheetml/2006/main">
  <c r="I53" i="1" l="1"/>
  <c r="I54" i="1"/>
  <c r="I39" i="1"/>
  <c r="I42" i="1"/>
  <c r="I52" i="1" l="1"/>
  <c r="I43" i="1" l="1"/>
  <c r="I51" i="1"/>
  <c r="I50" i="1"/>
  <c r="I49" i="1"/>
  <c r="I23" i="1"/>
  <c r="I24" i="1"/>
  <c r="D55" i="1" l="1"/>
  <c r="I44" i="1"/>
  <c r="I33" i="1" l="1"/>
  <c r="I30" i="1"/>
  <c r="I25" i="1"/>
  <c r="I26" i="1"/>
  <c r="I34" i="1"/>
  <c r="I45" i="1"/>
  <c r="I31" i="1"/>
  <c r="I20" i="1"/>
  <c r="I32" i="1"/>
  <c r="I21" i="1"/>
  <c r="I22" i="1"/>
  <c r="D35" i="1" l="1"/>
  <c r="D27" i="1"/>
  <c r="I38" i="1"/>
  <c r="D46" i="1" l="1"/>
  <c r="D57" i="1" l="1"/>
  <c r="M67" i="1" l="1"/>
  <c r="I59" i="1"/>
  <c r="J59" i="1"/>
  <c r="D67" i="1"/>
  <c r="H67" i="1"/>
  <c r="H69" i="1" s="1"/>
  <c r="D60" i="1" l="1"/>
  <c r="I62" i="1"/>
  <c r="D68" i="1" l="1"/>
  <c r="D69" i="1" s="1"/>
  <c r="D70" i="1" s="1"/>
  <c r="D71" i="1" s="1"/>
  <c r="D62" i="1"/>
  <c r="M68" i="1"/>
  <c r="M69" i="1" s="1"/>
  <c r="H68" i="1"/>
  <c r="H70" i="1" s="1"/>
  <c r="H71" i="1" s="1"/>
  <c r="H72" i="1" s="1"/>
</calcChain>
</file>

<file path=xl/comments1.xml><?xml version="1.0" encoding="utf-8"?>
<comments xmlns="http://schemas.openxmlformats.org/spreadsheetml/2006/main">
  <authors>
    <author xml:space="preserve"> Jordi Peiret i Estrada</author>
  </authors>
  <commentList>
    <comment ref="F59" authorId="0">
      <text>
        <r>
          <rPr>
            <sz val="8"/>
            <color indexed="81"/>
            <rFont val="Tahoma"/>
            <family val="2"/>
          </rPr>
          <t>Sobre el cost del manteniment general d’instal·lacions i la gestió de l’ICAC (overhead) o despeses indirectes, es podrà aplicar la tarifa bàsica (10% en la resta de costos), l’estàndard (13% en el cost de les intervencions arqueològiques i en els encàrrecs als serveis cientificotècnics) o bé l’ampliada (20% en els pressupostos poc precisos). En cas de dubte, s’autoritza a l’administrador a què resolgui la tarifa de despeses indirectes a aplicar.</t>
        </r>
      </text>
    </comment>
    <comment ref="I69" authorId="0">
      <text>
        <r>
          <rPr>
            <sz val="8"/>
            <color indexed="81"/>
            <rFont val="Tahoma"/>
            <family val="2"/>
          </rPr>
          <t>El marge comercial en recerca, formació i difusió és del 20% i el benefici industrial en intervencions arqueològiques i en documentació gràfica és del 6%.</t>
        </r>
      </text>
    </comment>
  </commentList>
</comments>
</file>

<file path=xl/sharedStrings.xml><?xml version="1.0" encoding="utf-8"?>
<sst xmlns="http://schemas.openxmlformats.org/spreadsheetml/2006/main" count="66" uniqueCount="56">
  <si>
    <t>PRESSUPOST</t>
  </si>
  <si>
    <t>DESPESES</t>
  </si>
  <si>
    <t>aplica. eco.</t>
  </si>
  <si>
    <t>Parcial</t>
  </si>
  <si>
    <t>unitat</t>
  </si>
  <si>
    <t>hores</t>
  </si>
  <si>
    <t>TOTAL</t>
  </si>
  <si>
    <t>Subtotal</t>
  </si>
  <si>
    <t>Subtotal general</t>
  </si>
  <si>
    <t>Pressupost execució</t>
  </si>
  <si>
    <t>Base imposable</t>
  </si>
  <si>
    <t>21% IVA</t>
  </si>
  <si>
    <t>TOTAL A FACTURAR:</t>
  </si>
  <si>
    <t xml:space="preserve">Despeses grals. </t>
  </si>
  <si>
    <t>Quilometratge</t>
  </si>
  <si>
    <t>Allotjament</t>
  </si>
  <si>
    <t>Despeses material fungible i amortització</t>
  </si>
  <si>
    <t>Benefici comercial</t>
  </si>
  <si>
    <t>PROJECTE:</t>
  </si>
  <si>
    <t>Desplaçament</t>
  </si>
  <si>
    <t>Cost de l'encàrrec</t>
  </si>
  <si>
    <t>DETALL DEL PRESSUPOST:</t>
  </si>
  <si>
    <t>Arqueòleg director</t>
  </si>
  <si>
    <t>Altres: taxes petició permís de prospecció</t>
  </si>
  <si>
    <t>Data:</t>
  </si>
  <si>
    <t>Breu descripció del projecte</t>
  </si>
  <si>
    <t>MODEL DE PRESSUPOST PER A SERVEIS DE RECERCA, FORAMCIÓ I DIFUSIÓ</t>
  </si>
  <si>
    <t>(Apartat 5. de taxes i preus dels serveis de l'ICAC aprovats en el pressupost de 2017)</t>
  </si>
  <si>
    <t>Personal</t>
  </si>
  <si>
    <t>Coordinació general</t>
  </si>
  <si>
    <t>Arqueòleg o tècnic superior</t>
  </si>
  <si>
    <t>Tècnic dibuixant o altre especialista</t>
  </si>
  <si>
    <t>Tècnic mitjà</t>
  </si>
  <si>
    <t>Tècnic especialista o administratiu</t>
  </si>
  <si>
    <t>Auxiliar arqueòleg o altre</t>
  </si>
  <si>
    <t>Altres desplaçament (trens i avions)</t>
  </si>
  <si>
    <t>Dietes manutenció</t>
  </si>
  <si>
    <t>Subtotal de personal</t>
  </si>
  <si>
    <t>Subtotal de desplaçament</t>
  </si>
  <si>
    <t>Subtotal material fungible</t>
  </si>
  <si>
    <t>Subtotal lloguer equipament</t>
  </si>
  <si>
    <t>Equipament</t>
  </si>
  <si>
    <t>Lloguer d'equipament</t>
  </si>
  <si>
    <t>Adquisició d'equips</t>
  </si>
  <si>
    <t>Manteniment d'equips</t>
  </si>
  <si>
    <t>Amortització d'equips</t>
  </si>
  <si>
    <t>Tarifa d'overhead o costos indirectes</t>
  </si>
  <si>
    <t>percentatge:</t>
  </si>
  <si>
    <t xml:space="preserve">control: </t>
  </si>
  <si>
    <t>TIPUS D'ENCÀRREC:</t>
  </si>
  <si>
    <t>1. SENSE ÀNIM DE LUCRE</t>
  </si>
  <si>
    <t>2. AMB ÀNIM DE LUCRE</t>
  </si>
  <si>
    <t>3. EQUIP RECERCA ICAC</t>
  </si>
  <si>
    <t>Material fungible i altres</t>
  </si>
  <si>
    <t>Seguretat i salut</t>
  </si>
  <si>
    <t>Autopistes i pàrquings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</si>
</sst>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49" fontId="4" fillId="0" borderId="9" xfId="0" applyNumberFormat="1" applyFont="1" applyBorder="1"/>
    <xf numFmtId="4" fontId="4" fillId="0" borderId="9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9" fontId="4" fillId="0" borderId="12" xfId="0" applyNumberFormat="1" applyFont="1" applyBorder="1"/>
    <xf numFmtId="4" fontId="4" fillId="0" borderId="12" xfId="0" applyNumberFormat="1" applyFont="1" applyBorder="1"/>
    <xf numFmtId="0" fontId="4" fillId="0" borderId="10" xfId="0" applyFont="1" applyBorder="1"/>
    <xf numFmtId="0" fontId="3" fillId="0" borderId="11" xfId="0" applyFont="1" applyBorder="1" applyAlignment="1">
      <alignment horizontal="right"/>
    </xf>
    <xf numFmtId="4" fontId="3" fillId="0" borderId="11" xfId="0" applyNumberFormat="1" applyFont="1" applyBorder="1"/>
    <xf numFmtId="0" fontId="3" fillId="0" borderId="11" xfId="0" applyFont="1" applyBorder="1"/>
    <xf numFmtId="4" fontId="4" fillId="0" borderId="12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49" fontId="4" fillId="0" borderId="15" xfId="0" applyNumberFormat="1" applyFont="1" applyBorder="1"/>
    <xf numFmtId="4" fontId="4" fillId="0" borderId="15" xfId="0" applyNumberFormat="1" applyFont="1" applyBorder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0" fillId="0" borderId="0" xfId="0" applyBorder="1"/>
    <xf numFmtId="4" fontId="5" fillId="0" borderId="0" xfId="0" applyNumberFormat="1" applyFont="1" applyBorder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4" fontId="4" fillId="0" borderId="6" xfId="0" applyNumberFormat="1" applyFont="1" applyFill="1" applyBorder="1"/>
    <xf numFmtId="4" fontId="3" fillId="0" borderId="6" xfId="0" applyNumberFormat="1" applyFont="1" applyFill="1" applyBorder="1"/>
    <xf numFmtId="0" fontId="0" fillId="0" borderId="0" xfId="0" applyFill="1"/>
    <xf numFmtId="0" fontId="4" fillId="0" borderId="10" xfId="0" applyFont="1" applyBorder="1" applyAlignment="1">
      <alignment horizontal="left"/>
    </xf>
    <xf numFmtId="0" fontId="6" fillId="0" borderId="0" xfId="0" applyFont="1"/>
    <xf numFmtId="0" fontId="0" fillId="0" borderId="0" xfId="0" applyFill="1" applyBorder="1"/>
    <xf numFmtId="164" fontId="9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/>
    </xf>
    <xf numFmtId="0" fontId="11" fillId="0" borderId="0" xfId="0" applyFont="1" applyFill="1"/>
    <xf numFmtId="0" fontId="4" fillId="0" borderId="0" xfId="0" applyFont="1"/>
    <xf numFmtId="4" fontId="4" fillId="0" borderId="19" xfId="0" applyNumberFormat="1" applyFont="1" applyBorder="1"/>
    <xf numFmtId="4" fontId="3" fillId="0" borderId="23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0" xfId="0" applyFont="1" applyFill="1" applyBorder="1"/>
    <xf numFmtId="0" fontId="4" fillId="0" borderId="16" xfId="0" applyFont="1" applyBorder="1"/>
    <xf numFmtId="0" fontId="4" fillId="0" borderId="13" xfId="0" applyFont="1" applyFill="1" applyBorder="1"/>
    <xf numFmtId="0" fontId="4" fillId="0" borderId="20" xfId="0" applyFont="1" applyBorder="1"/>
    <xf numFmtId="0" fontId="3" fillId="0" borderId="21" xfId="0" applyFont="1" applyFill="1" applyBorder="1"/>
    <xf numFmtId="0" fontId="4" fillId="0" borderId="22" xfId="0" applyFont="1" applyBorder="1"/>
    <xf numFmtId="0" fontId="2" fillId="0" borderId="3" xfId="0" applyFont="1" applyBorder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5" fontId="4" fillId="0" borderId="6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0" fillId="0" borderId="0" xfId="0" applyFont="1"/>
    <xf numFmtId="4" fontId="3" fillId="0" borderId="16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4" fillId="0" borderId="24" xfId="0" applyFont="1" applyBorder="1"/>
    <xf numFmtId="4" fontId="4" fillId="0" borderId="25" xfId="0" applyNumberFormat="1" applyFont="1" applyBorder="1"/>
    <xf numFmtId="0" fontId="3" fillId="0" borderId="1" xfId="0" applyFont="1" applyFill="1" applyBorder="1"/>
    <xf numFmtId="0" fontId="3" fillId="0" borderId="3" xfId="0" applyFont="1" applyBorder="1"/>
    <xf numFmtId="4" fontId="3" fillId="0" borderId="6" xfId="0" applyNumberFormat="1" applyFont="1" applyBorder="1"/>
    <xf numFmtId="164" fontId="4" fillId="0" borderId="0" xfId="0" applyNumberFormat="1" applyFont="1"/>
    <xf numFmtId="4" fontId="4" fillId="0" borderId="26" xfId="0" applyNumberFormat="1" applyFont="1" applyBorder="1"/>
    <xf numFmtId="0" fontId="3" fillId="0" borderId="0" xfId="0" applyFont="1" applyFill="1" applyBorder="1"/>
    <xf numFmtId="0" fontId="4" fillId="0" borderId="0" xfId="0" applyFont="1" applyBorder="1"/>
    <xf numFmtId="4" fontId="3" fillId="0" borderId="0" xfId="0" applyNumberFormat="1" applyFont="1" applyBorder="1"/>
    <xf numFmtId="10" fontId="4" fillId="0" borderId="6" xfId="0" applyNumberFormat="1" applyFont="1" applyBorder="1" applyProtection="1">
      <protection locked="0"/>
    </xf>
    <xf numFmtId="49" fontId="4" fillId="0" borderId="12" xfId="0" applyNumberFormat="1" applyFont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protection locked="0"/>
    </xf>
    <xf numFmtId="4" fontId="4" fillId="0" borderId="6" xfId="0" applyNumberFormat="1" applyFont="1" applyFill="1" applyBorder="1" applyProtection="1"/>
    <xf numFmtId="0" fontId="0" fillId="0" borderId="6" xfId="0" applyBorder="1" applyProtection="1">
      <protection locked="0"/>
    </xf>
    <xf numFmtId="9" fontId="4" fillId="0" borderId="6" xfId="0" applyNumberFormat="1" applyFont="1" applyBorder="1" applyProtection="1">
      <protection locked="0"/>
    </xf>
    <xf numFmtId="0" fontId="2" fillId="0" borderId="0" xfId="0" applyFont="1" applyBorder="1"/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justify" vertical="top" wrapText="1"/>
      <protection locked="0"/>
    </xf>
    <xf numFmtId="0" fontId="8" fillId="0" borderId="2" xfId="0" applyFont="1" applyBorder="1" applyAlignment="1" applyProtection="1">
      <alignment horizontal="justify" vertical="top" wrapText="1"/>
      <protection locked="0"/>
    </xf>
    <xf numFmtId="0" fontId="8" fillId="0" borderId="3" xfId="0" applyFont="1" applyBorder="1" applyAlignment="1" applyProtection="1">
      <alignment horizontal="justify" vertical="top" wrapText="1"/>
      <protection locked="0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38100</xdr:rowOff>
    </xdr:from>
    <xdr:to>
      <xdr:col>3</xdr:col>
      <xdr:colOff>342900</xdr:colOff>
      <xdr:row>5</xdr:row>
      <xdr:rowOff>30480</xdr:rowOff>
    </xdr:to>
    <xdr:pic>
      <xdr:nvPicPr>
        <xdr:cNvPr id="1055" name="Picture 1" descr="Logotip%20b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51638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81"/>
  <sheetViews>
    <sheetView tabSelected="1" zoomScale="125" zoomScaleNormal="125" workbookViewId="0">
      <selection activeCell="L16" sqref="L16"/>
    </sheetView>
  </sheetViews>
  <sheetFormatPr baseColWidth="10" defaultColWidth="8.88671875" defaultRowHeight="13.2" x14ac:dyDescent="0.25"/>
  <cols>
    <col min="1" max="1" width="2" customWidth="1"/>
    <col min="2" max="2" width="8.88671875" customWidth="1"/>
    <col min="3" max="3" width="14.44140625" customWidth="1"/>
    <col min="4" max="4" width="7.21875" customWidth="1"/>
    <col min="5" max="5" width="4.6640625" customWidth="1"/>
    <col min="6" max="6" width="7.21875" customWidth="1"/>
    <col min="7" max="7" width="7.88671875" customWidth="1"/>
    <col min="8" max="8" width="7.44140625" customWidth="1"/>
    <col min="9" max="9" width="8.21875" customWidth="1"/>
    <col min="10" max="10" width="5.33203125" customWidth="1"/>
    <col min="11" max="11" width="8" customWidth="1"/>
    <col min="12" max="12" width="6.33203125" customWidth="1"/>
    <col min="13" max="13" width="7.5546875" customWidth="1"/>
    <col min="14" max="14" width="0.44140625" customWidth="1"/>
    <col min="15" max="15" width="11.77734375" customWidth="1"/>
  </cols>
  <sheetData>
    <row r="2" spans="2:11" x14ac:dyDescent="0.25">
      <c r="E2" s="67" t="s">
        <v>26</v>
      </c>
    </row>
    <row r="3" spans="2:11" x14ac:dyDescent="0.25">
      <c r="E3" s="45" t="s">
        <v>27</v>
      </c>
    </row>
    <row r="8" spans="2:11" ht="15.6" x14ac:dyDescent="0.3">
      <c r="B8" s="66" t="s">
        <v>18</v>
      </c>
      <c r="C8" s="5"/>
      <c r="D8" s="99"/>
      <c r="E8" s="100"/>
      <c r="F8" s="100"/>
      <c r="G8" s="100"/>
      <c r="H8" s="100"/>
      <c r="I8" s="100"/>
      <c r="J8" s="100"/>
      <c r="K8" s="101"/>
    </row>
    <row r="9" spans="2:11" ht="15" x14ac:dyDescent="0.25">
      <c r="B9" s="38"/>
    </row>
    <row r="10" spans="2:11" x14ac:dyDescent="0.25">
      <c r="B10" s="111" t="s">
        <v>25</v>
      </c>
      <c r="C10" s="112"/>
      <c r="D10" s="112"/>
      <c r="E10" s="112"/>
      <c r="F10" s="112"/>
      <c r="G10" s="112"/>
      <c r="H10" s="112"/>
      <c r="I10" s="112"/>
      <c r="J10" s="112"/>
      <c r="K10" s="113"/>
    </row>
    <row r="11" spans="2:11" ht="36.75" customHeight="1" x14ac:dyDescent="0.25">
      <c r="B11" s="108"/>
      <c r="C11" s="109"/>
      <c r="D11" s="109"/>
      <c r="E11" s="109"/>
      <c r="F11" s="109"/>
      <c r="G11" s="109"/>
      <c r="H11" s="109"/>
      <c r="I11" s="109"/>
      <c r="J11" s="109"/>
      <c r="K11" s="110"/>
    </row>
    <row r="12" spans="2:11" ht="15" x14ac:dyDescent="0.25">
      <c r="B12" s="38"/>
    </row>
    <row r="13" spans="2:11" x14ac:dyDescent="0.25">
      <c r="B13" s="65" t="s">
        <v>24</v>
      </c>
      <c r="C13" s="93"/>
    </row>
    <row r="14" spans="2:11" x14ac:dyDescent="0.25">
      <c r="B14" s="44"/>
    </row>
    <row r="15" spans="2:11" x14ac:dyDescent="0.25">
      <c r="D15" s="29"/>
      <c r="E15" s="39"/>
      <c r="F15" s="39"/>
      <c r="G15" s="39"/>
      <c r="H15" s="39"/>
      <c r="I15" s="39"/>
    </row>
    <row r="16" spans="2:11" ht="12.75" customHeight="1" x14ac:dyDescent="0.25">
      <c r="B16" s="3"/>
      <c r="C16" s="4" t="s">
        <v>0</v>
      </c>
      <c r="D16" s="4"/>
      <c r="E16" s="4"/>
      <c r="F16" s="4"/>
      <c r="G16" s="4"/>
      <c r="H16" s="4"/>
      <c r="I16" s="56"/>
    </row>
    <row r="17" spans="2:15" ht="31.8" x14ac:dyDescent="0.3">
      <c r="B17" s="6"/>
      <c r="C17" s="1" t="s">
        <v>1</v>
      </c>
      <c r="D17" s="7"/>
      <c r="E17" s="59" t="s">
        <v>2</v>
      </c>
      <c r="F17" s="8" t="s">
        <v>3</v>
      </c>
      <c r="G17" s="8" t="s">
        <v>4</v>
      </c>
      <c r="H17" s="60" t="s">
        <v>5</v>
      </c>
      <c r="I17" s="61" t="s">
        <v>6</v>
      </c>
    </row>
    <row r="18" spans="2:15" x14ac:dyDescent="0.25">
      <c r="B18" s="9"/>
      <c r="C18" s="10"/>
      <c r="D18" s="10"/>
      <c r="E18" s="11"/>
      <c r="F18" s="12"/>
      <c r="G18" s="12"/>
      <c r="H18" s="12"/>
      <c r="I18" s="34"/>
      <c r="K18" s="31"/>
      <c r="L18" s="31"/>
      <c r="M18" s="31"/>
      <c r="N18" s="31"/>
    </row>
    <row r="19" spans="2:15" x14ac:dyDescent="0.25">
      <c r="B19" s="13" t="s">
        <v>28</v>
      </c>
      <c r="C19" s="14"/>
      <c r="D19" s="20"/>
      <c r="E19" s="15"/>
      <c r="F19" s="16"/>
      <c r="G19" s="16"/>
      <c r="H19" s="16"/>
      <c r="I19" s="34"/>
      <c r="K19" s="31"/>
      <c r="L19" s="41"/>
      <c r="M19" s="41"/>
      <c r="N19" s="41"/>
    </row>
    <row r="20" spans="2:15" ht="13.2" customHeight="1" x14ac:dyDescent="0.25">
      <c r="B20" s="114" t="s">
        <v>29</v>
      </c>
      <c r="C20" s="115"/>
      <c r="D20" s="116"/>
      <c r="E20" s="15"/>
      <c r="F20" s="21">
        <v>27</v>
      </c>
      <c r="G20" s="85">
        <v>1</v>
      </c>
      <c r="H20" s="85">
        <v>0</v>
      </c>
      <c r="I20" s="34">
        <f t="shared" ref="I20:I45" si="0">F20*G20*H20</f>
        <v>0</v>
      </c>
      <c r="K20" s="40"/>
      <c r="L20" s="41"/>
      <c r="M20" s="41"/>
      <c r="N20" s="41"/>
    </row>
    <row r="21" spans="2:15" x14ac:dyDescent="0.25">
      <c r="B21" s="37" t="s">
        <v>22</v>
      </c>
      <c r="C21" s="63"/>
      <c r="D21" s="64"/>
      <c r="E21" s="15"/>
      <c r="F21" s="21">
        <v>25</v>
      </c>
      <c r="G21" s="85">
        <v>1</v>
      </c>
      <c r="H21" s="85">
        <v>0</v>
      </c>
      <c r="I21" s="34">
        <f t="shared" si="0"/>
        <v>0</v>
      </c>
      <c r="K21" s="40"/>
      <c r="L21" s="41"/>
      <c r="M21" s="41"/>
      <c r="N21" s="41"/>
    </row>
    <row r="22" spans="2:15" x14ac:dyDescent="0.25">
      <c r="B22" s="37" t="s">
        <v>30</v>
      </c>
      <c r="C22" s="63"/>
      <c r="D22" s="64"/>
      <c r="E22" s="15"/>
      <c r="F22" s="21">
        <v>23</v>
      </c>
      <c r="G22" s="85">
        <v>1</v>
      </c>
      <c r="H22" s="85">
        <v>0</v>
      </c>
      <c r="I22" s="34">
        <f t="shared" si="0"/>
        <v>0</v>
      </c>
      <c r="K22" s="40"/>
      <c r="L22" s="41"/>
      <c r="M22" s="41"/>
      <c r="N22" s="41"/>
    </row>
    <row r="23" spans="2:15" x14ac:dyDescent="0.25">
      <c r="B23" s="37" t="s">
        <v>31</v>
      </c>
      <c r="C23" s="63"/>
      <c r="D23" s="64"/>
      <c r="E23" s="15"/>
      <c r="F23" s="21">
        <v>22</v>
      </c>
      <c r="G23" s="85">
        <v>1</v>
      </c>
      <c r="H23" s="85">
        <v>0</v>
      </c>
      <c r="I23" s="34">
        <f t="shared" ref="I23:I24" si="1">F23*G23*H23</f>
        <v>0</v>
      </c>
      <c r="K23" s="31"/>
      <c r="L23" s="31"/>
      <c r="M23" s="41"/>
      <c r="N23" s="31"/>
    </row>
    <row r="24" spans="2:15" ht="13.2" customHeight="1" x14ac:dyDescent="0.25">
      <c r="B24" s="17" t="s">
        <v>32</v>
      </c>
      <c r="C24" s="14"/>
      <c r="D24" s="20"/>
      <c r="E24" s="15"/>
      <c r="F24" s="16">
        <v>20</v>
      </c>
      <c r="G24" s="85">
        <v>1</v>
      </c>
      <c r="H24" s="85">
        <v>0</v>
      </c>
      <c r="I24" s="34">
        <f t="shared" si="1"/>
        <v>0</v>
      </c>
      <c r="K24" s="31"/>
      <c r="L24" s="31"/>
      <c r="M24" s="41"/>
      <c r="N24" s="31"/>
    </row>
    <row r="25" spans="2:15" ht="13.2" customHeight="1" x14ac:dyDescent="0.25">
      <c r="B25" s="114" t="s">
        <v>33</v>
      </c>
      <c r="C25" s="115"/>
      <c r="D25" s="116"/>
      <c r="E25" s="15"/>
      <c r="F25" s="16">
        <v>18</v>
      </c>
      <c r="G25" s="85">
        <v>1</v>
      </c>
      <c r="H25" s="85">
        <v>0</v>
      </c>
      <c r="I25" s="34">
        <f>F25*G25*H25</f>
        <v>0</v>
      </c>
      <c r="K25" s="31"/>
      <c r="L25" s="31"/>
      <c r="M25" s="41"/>
      <c r="N25" s="31"/>
    </row>
    <row r="26" spans="2:15" ht="13.2" customHeight="1" x14ac:dyDescent="0.25">
      <c r="B26" s="114" t="s">
        <v>34</v>
      </c>
      <c r="C26" s="115"/>
      <c r="D26" s="116"/>
      <c r="E26" s="15"/>
      <c r="F26" s="21">
        <v>17</v>
      </c>
      <c r="G26" s="85">
        <v>1</v>
      </c>
      <c r="H26" s="85">
        <v>0</v>
      </c>
      <c r="I26" s="34">
        <f>F26*G26*H26</f>
        <v>0</v>
      </c>
      <c r="K26" s="31"/>
      <c r="L26" s="31"/>
      <c r="M26" s="41"/>
      <c r="N26" s="31"/>
    </row>
    <row r="27" spans="2:15" ht="13.2" customHeight="1" x14ac:dyDescent="0.25">
      <c r="B27" s="62"/>
      <c r="C27" s="18" t="s">
        <v>37</v>
      </c>
      <c r="D27" s="68">
        <f>SUM(I20:I26)</f>
        <v>0</v>
      </c>
      <c r="E27" s="15"/>
      <c r="F27" s="21"/>
      <c r="G27" s="16"/>
      <c r="H27" s="16"/>
      <c r="I27" s="34"/>
      <c r="K27" s="31"/>
      <c r="L27" s="31"/>
      <c r="M27" s="41"/>
      <c r="N27" s="31"/>
    </row>
    <row r="28" spans="2:15" x14ac:dyDescent="0.25">
      <c r="B28" s="37"/>
      <c r="C28" s="63"/>
      <c r="D28" s="64"/>
      <c r="E28" s="15"/>
      <c r="F28" s="21"/>
      <c r="G28" s="16"/>
      <c r="H28" s="16"/>
      <c r="I28" s="34"/>
      <c r="K28" s="31"/>
      <c r="L28" s="31"/>
      <c r="M28" s="41"/>
      <c r="N28" s="31"/>
    </row>
    <row r="29" spans="2:15" x14ac:dyDescent="0.25">
      <c r="B29" s="43" t="s">
        <v>19</v>
      </c>
      <c r="C29" s="63"/>
      <c r="D29" s="64"/>
      <c r="E29" s="15"/>
      <c r="F29" s="21"/>
      <c r="G29" s="16"/>
      <c r="H29" s="16"/>
      <c r="I29" s="34"/>
      <c r="K29" s="31"/>
      <c r="L29" s="42"/>
      <c r="M29" s="41"/>
      <c r="N29" s="31"/>
    </row>
    <row r="30" spans="2:15" x14ac:dyDescent="0.25">
      <c r="B30" s="90" t="s">
        <v>14</v>
      </c>
      <c r="C30" s="88"/>
      <c r="D30" s="86"/>
      <c r="E30" s="83"/>
      <c r="F30" s="84">
        <v>0.3</v>
      </c>
      <c r="G30" s="85">
        <v>0</v>
      </c>
      <c r="H30" s="85">
        <v>1</v>
      </c>
      <c r="I30" s="92">
        <f>F30*G30*H30</f>
        <v>0</v>
      </c>
      <c r="K30" s="31"/>
      <c r="L30" s="42"/>
      <c r="M30" s="41"/>
      <c r="N30" s="31"/>
    </row>
    <row r="31" spans="2:15" x14ac:dyDescent="0.25">
      <c r="B31" s="90" t="s">
        <v>55</v>
      </c>
      <c r="C31" s="88"/>
      <c r="D31" s="86"/>
      <c r="E31" s="83"/>
      <c r="F31" s="84">
        <v>0</v>
      </c>
      <c r="G31" s="85">
        <v>1</v>
      </c>
      <c r="H31" s="85">
        <v>1</v>
      </c>
      <c r="I31" s="92">
        <f>F31*G31*H31</f>
        <v>0</v>
      </c>
      <c r="K31" s="31"/>
      <c r="L31" s="31"/>
      <c r="M31" s="41"/>
      <c r="N31" s="31"/>
    </row>
    <row r="32" spans="2:15" x14ac:dyDescent="0.25">
      <c r="B32" s="105" t="s">
        <v>35</v>
      </c>
      <c r="C32" s="106"/>
      <c r="D32" s="107"/>
      <c r="E32" s="83"/>
      <c r="F32" s="84">
        <v>0</v>
      </c>
      <c r="G32" s="85">
        <v>1</v>
      </c>
      <c r="H32" s="85">
        <v>1</v>
      </c>
      <c r="I32" s="92">
        <f t="shared" si="0"/>
        <v>0</v>
      </c>
      <c r="K32" s="31"/>
      <c r="L32" s="31"/>
      <c r="M32" s="31"/>
      <c r="N32" s="31"/>
      <c r="O32" s="31"/>
    </row>
    <row r="33" spans="2:15" x14ac:dyDescent="0.25">
      <c r="B33" s="87" t="s">
        <v>36</v>
      </c>
      <c r="C33" s="91"/>
      <c r="D33" s="86"/>
      <c r="E33" s="83"/>
      <c r="F33" s="84">
        <v>19</v>
      </c>
      <c r="G33" s="84">
        <v>0</v>
      </c>
      <c r="H33" s="84">
        <v>1</v>
      </c>
      <c r="I33" s="92">
        <f t="shared" si="0"/>
        <v>0</v>
      </c>
      <c r="K33" s="31"/>
      <c r="L33" s="31"/>
      <c r="M33" s="31"/>
      <c r="N33" s="31"/>
      <c r="O33" s="31"/>
    </row>
    <row r="34" spans="2:15" x14ac:dyDescent="0.25">
      <c r="B34" s="89" t="s">
        <v>15</v>
      </c>
      <c r="C34" s="88"/>
      <c r="D34" s="86"/>
      <c r="E34" s="83"/>
      <c r="F34" s="84">
        <v>0</v>
      </c>
      <c r="G34" s="84">
        <v>1</v>
      </c>
      <c r="H34" s="84">
        <v>1</v>
      </c>
      <c r="I34" s="92">
        <f t="shared" si="0"/>
        <v>0</v>
      </c>
      <c r="K34" s="31"/>
      <c r="L34" s="31"/>
      <c r="M34" s="31"/>
      <c r="N34" s="31"/>
      <c r="O34" s="31"/>
    </row>
    <row r="35" spans="2:15" x14ac:dyDescent="0.25">
      <c r="B35" s="62"/>
      <c r="C35" s="18" t="s">
        <v>38</v>
      </c>
      <c r="D35" s="68">
        <f>SUM(I30:I34)</f>
        <v>0</v>
      </c>
      <c r="E35" s="15"/>
      <c r="F35" s="21"/>
      <c r="G35" s="21"/>
      <c r="H35" s="21"/>
      <c r="I35" s="34"/>
      <c r="K35" s="31"/>
      <c r="L35" s="31"/>
      <c r="M35" s="31"/>
      <c r="N35" s="31"/>
      <c r="O35" s="31"/>
    </row>
    <row r="36" spans="2:15" x14ac:dyDescent="0.25">
      <c r="B36" s="62"/>
      <c r="C36" s="63"/>
      <c r="D36" s="64"/>
      <c r="E36" s="15"/>
      <c r="F36" s="21"/>
      <c r="G36" s="16"/>
      <c r="H36" s="16"/>
      <c r="I36" s="34"/>
      <c r="K36" s="31"/>
      <c r="L36" s="31"/>
      <c r="M36" s="31"/>
      <c r="N36" s="31"/>
      <c r="O36" s="31"/>
    </row>
    <row r="37" spans="2:15" x14ac:dyDescent="0.25">
      <c r="B37" s="102" t="s">
        <v>53</v>
      </c>
      <c r="C37" s="103"/>
      <c r="D37" s="104"/>
      <c r="E37" s="15"/>
      <c r="F37" s="21"/>
      <c r="G37" s="16"/>
      <c r="H37" s="16"/>
      <c r="I37" s="34"/>
      <c r="K37" s="31"/>
      <c r="L37" s="31"/>
      <c r="M37" s="31"/>
      <c r="N37" s="31"/>
      <c r="O37" s="31"/>
    </row>
    <row r="38" spans="2:15" x14ac:dyDescent="0.25">
      <c r="B38" s="105" t="s">
        <v>16</v>
      </c>
      <c r="C38" s="106"/>
      <c r="D38" s="107"/>
      <c r="E38" s="83"/>
      <c r="F38" s="84">
        <v>0</v>
      </c>
      <c r="G38" s="85">
        <v>1</v>
      </c>
      <c r="H38" s="85">
        <v>1</v>
      </c>
      <c r="I38" s="92">
        <f t="shared" si="0"/>
        <v>0</v>
      </c>
      <c r="K38" s="31"/>
      <c r="L38" s="31"/>
      <c r="M38" s="31"/>
      <c r="N38" s="31"/>
      <c r="O38" s="31"/>
    </row>
    <row r="39" spans="2:15" x14ac:dyDescent="0.25">
      <c r="B39" s="89"/>
      <c r="C39" s="88"/>
      <c r="D39" s="86"/>
      <c r="E39" s="83"/>
      <c r="F39" s="84">
        <v>0</v>
      </c>
      <c r="G39" s="85">
        <v>1</v>
      </c>
      <c r="H39" s="85">
        <v>1</v>
      </c>
      <c r="I39" s="92">
        <f t="shared" ref="I39:I42" si="2">F39*G39*H39</f>
        <v>0</v>
      </c>
      <c r="K39" s="31"/>
      <c r="L39" s="31"/>
      <c r="M39" s="31"/>
      <c r="N39" s="31"/>
      <c r="O39" s="31"/>
    </row>
    <row r="40" spans="2:15" x14ac:dyDescent="0.25">
      <c r="B40" s="96"/>
      <c r="C40" s="97"/>
      <c r="D40" s="98"/>
      <c r="E40" s="83"/>
      <c r="F40" s="84"/>
      <c r="G40" s="85"/>
      <c r="H40" s="85"/>
      <c r="I40" s="92"/>
      <c r="K40" s="31"/>
      <c r="L40" s="31"/>
      <c r="M40" s="31"/>
      <c r="N40" s="31"/>
      <c r="O40" s="31"/>
    </row>
    <row r="41" spans="2:15" x14ac:dyDescent="0.25">
      <c r="B41" s="96"/>
      <c r="C41" s="97"/>
      <c r="D41" s="98"/>
      <c r="E41" s="83"/>
      <c r="F41" s="84"/>
      <c r="G41" s="85"/>
      <c r="H41" s="85"/>
      <c r="I41" s="92"/>
      <c r="K41" s="31"/>
      <c r="L41" s="31"/>
      <c r="M41" s="31"/>
      <c r="N41" s="31"/>
      <c r="O41" s="31"/>
    </row>
    <row r="42" spans="2:15" x14ac:dyDescent="0.25">
      <c r="B42" s="89"/>
      <c r="C42" s="88"/>
      <c r="D42" s="86"/>
      <c r="E42" s="83"/>
      <c r="F42" s="84">
        <v>0</v>
      </c>
      <c r="G42" s="85">
        <v>1</v>
      </c>
      <c r="H42" s="85">
        <v>1</v>
      </c>
      <c r="I42" s="92">
        <f t="shared" si="2"/>
        <v>0</v>
      </c>
      <c r="K42" s="31"/>
      <c r="L42" s="31"/>
      <c r="M42" s="31"/>
      <c r="N42" s="31"/>
      <c r="O42" s="31"/>
    </row>
    <row r="43" spans="2:15" x14ac:dyDescent="0.25">
      <c r="B43" s="87"/>
      <c r="C43" s="91"/>
      <c r="D43" s="86"/>
      <c r="E43" s="83"/>
      <c r="F43" s="84">
        <v>0</v>
      </c>
      <c r="G43" s="85">
        <v>1</v>
      </c>
      <c r="H43" s="85">
        <v>1</v>
      </c>
      <c r="I43" s="92">
        <f t="shared" ref="I43" si="3">F43*G43*H43</f>
        <v>0</v>
      </c>
      <c r="K43" s="31"/>
      <c r="L43" s="31"/>
      <c r="M43" s="31"/>
      <c r="N43" s="31"/>
      <c r="O43" s="31"/>
    </row>
    <row r="44" spans="2:15" x14ac:dyDescent="0.25">
      <c r="B44" s="87" t="s">
        <v>54</v>
      </c>
      <c r="C44" s="91"/>
      <c r="D44" s="86"/>
      <c r="E44" s="83"/>
      <c r="F44" s="84">
        <v>0</v>
      </c>
      <c r="G44" s="85">
        <v>1</v>
      </c>
      <c r="H44" s="85">
        <v>1</v>
      </c>
      <c r="I44" s="92">
        <f t="shared" si="0"/>
        <v>0</v>
      </c>
      <c r="K44" s="31"/>
      <c r="L44" s="31"/>
      <c r="M44" s="31"/>
      <c r="N44" s="31"/>
      <c r="O44" s="31"/>
    </row>
    <row r="45" spans="2:15" x14ac:dyDescent="0.25">
      <c r="B45" s="105" t="s">
        <v>23</v>
      </c>
      <c r="C45" s="106"/>
      <c r="D45" s="107"/>
      <c r="E45" s="83"/>
      <c r="F45" s="84">
        <v>0</v>
      </c>
      <c r="G45" s="85">
        <v>1</v>
      </c>
      <c r="H45" s="85">
        <v>1</v>
      </c>
      <c r="I45" s="92">
        <f t="shared" si="0"/>
        <v>0</v>
      </c>
      <c r="K45" s="31"/>
      <c r="L45" s="31"/>
      <c r="M45" s="31"/>
      <c r="N45" s="31"/>
      <c r="O45" s="31"/>
    </row>
    <row r="46" spans="2:15" x14ac:dyDescent="0.25">
      <c r="B46" s="62"/>
      <c r="C46" s="18" t="s">
        <v>39</v>
      </c>
      <c r="D46" s="68">
        <f>SUM(I38:I45)</f>
        <v>0</v>
      </c>
      <c r="E46" s="15"/>
      <c r="F46" s="21"/>
      <c r="G46" s="16"/>
      <c r="H46" s="16"/>
      <c r="I46" s="34"/>
      <c r="K46" s="31"/>
      <c r="L46" s="31"/>
      <c r="M46" s="31"/>
      <c r="N46" s="31"/>
      <c r="O46" s="31"/>
    </row>
    <row r="47" spans="2:15" x14ac:dyDescent="0.25">
      <c r="B47" s="62"/>
      <c r="C47" s="63"/>
      <c r="D47" s="64"/>
      <c r="E47" s="15"/>
      <c r="F47" s="21"/>
      <c r="G47" s="16"/>
      <c r="H47" s="16"/>
      <c r="I47" s="34"/>
      <c r="K47" s="31"/>
      <c r="L47" s="31"/>
      <c r="M47" s="31"/>
      <c r="N47" s="31"/>
      <c r="O47" s="31"/>
    </row>
    <row r="48" spans="2:15" x14ac:dyDescent="0.25">
      <c r="B48" s="102" t="s">
        <v>41</v>
      </c>
      <c r="C48" s="103"/>
      <c r="D48" s="104"/>
      <c r="E48" s="15"/>
      <c r="F48" s="21"/>
      <c r="G48" s="16"/>
      <c r="H48" s="16"/>
      <c r="I48" s="34"/>
      <c r="K48" s="31"/>
      <c r="L48" s="31"/>
      <c r="M48" s="31"/>
      <c r="N48" s="31"/>
      <c r="O48" s="31"/>
    </row>
    <row r="49" spans="2:15" x14ac:dyDescent="0.25">
      <c r="B49" s="105" t="s">
        <v>42</v>
      </c>
      <c r="C49" s="106"/>
      <c r="D49" s="107"/>
      <c r="E49" s="83"/>
      <c r="F49" s="84">
        <v>0</v>
      </c>
      <c r="G49" s="85">
        <v>1</v>
      </c>
      <c r="H49" s="85">
        <v>1</v>
      </c>
      <c r="I49" s="92">
        <f t="shared" ref="I49:I51" si="4">F49*G49*H49</f>
        <v>0</v>
      </c>
      <c r="K49" s="31"/>
      <c r="L49" s="31"/>
      <c r="M49" s="31"/>
      <c r="N49" s="31"/>
      <c r="O49" s="31"/>
    </row>
    <row r="50" spans="2:15" x14ac:dyDescent="0.25">
      <c r="B50" s="105" t="s">
        <v>43</v>
      </c>
      <c r="C50" s="106"/>
      <c r="D50" s="86"/>
      <c r="E50" s="83"/>
      <c r="F50" s="84">
        <v>0</v>
      </c>
      <c r="G50" s="85">
        <v>1</v>
      </c>
      <c r="H50" s="85">
        <v>1</v>
      </c>
      <c r="I50" s="92">
        <f t="shared" si="4"/>
        <v>0</v>
      </c>
      <c r="K50" s="31"/>
      <c r="L50" s="31"/>
      <c r="M50" s="31"/>
      <c r="N50" s="31"/>
      <c r="O50" s="31"/>
    </row>
    <row r="51" spans="2:15" x14ac:dyDescent="0.25">
      <c r="B51" s="105" t="s">
        <v>44</v>
      </c>
      <c r="C51" s="106"/>
      <c r="D51" s="107"/>
      <c r="E51" s="83"/>
      <c r="F51" s="84">
        <v>0</v>
      </c>
      <c r="G51" s="85">
        <v>1</v>
      </c>
      <c r="H51" s="85">
        <v>1</v>
      </c>
      <c r="I51" s="92">
        <f t="shared" si="4"/>
        <v>0</v>
      </c>
      <c r="K51" s="31"/>
      <c r="L51" s="31"/>
      <c r="M51" s="31"/>
      <c r="N51" s="31"/>
      <c r="O51" s="31"/>
    </row>
    <row r="52" spans="2:15" x14ac:dyDescent="0.25">
      <c r="B52" s="87" t="s">
        <v>45</v>
      </c>
      <c r="C52" s="88"/>
      <c r="D52" s="88"/>
      <c r="E52" s="83"/>
      <c r="F52" s="84">
        <v>0</v>
      </c>
      <c r="G52" s="85">
        <v>1</v>
      </c>
      <c r="H52" s="85">
        <v>1</v>
      </c>
      <c r="I52" s="92">
        <f t="shared" ref="I52" si="5">F52*G52*H52</f>
        <v>0</v>
      </c>
      <c r="K52" s="31"/>
      <c r="L52" s="31"/>
      <c r="M52" s="31"/>
      <c r="N52" s="31"/>
      <c r="O52" s="31"/>
    </row>
    <row r="53" spans="2:15" x14ac:dyDescent="0.25">
      <c r="B53" s="89"/>
      <c r="C53" s="88"/>
      <c r="D53" s="88"/>
      <c r="E53" s="83"/>
      <c r="F53" s="84">
        <v>0</v>
      </c>
      <c r="G53" s="85">
        <v>1</v>
      </c>
      <c r="H53" s="85">
        <v>1</v>
      </c>
      <c r="I53" s="92">
        <f t="shared" ref="I53:I54" si="6">F53*G53*H53</f>
        <v>0</v>
      </c>
      <c r="K53" s="31"/>
      <c r="L53" s="31"/>
      <c r="M53" s="31"/>
      <c r="N53" s="31"/>
      <c r="O53" s="31"/>
    </row>
    <row r="54" spans="2:15" x14ac:dyDescent="0.25">
      <c r="B54" s="89"/>
      <c r="C54" s="88"/>
      <c r="D54" s="88"/>
      <c r="E54" s="83"/>
      <c r="F54" s="84">
        <v>0</v>
      </c>
      <c r="G54" s="85">
        <v>1</v>
      </c>
      <c r="H54" s="85">
        <v>1</v>
      </c>
      <c r="I54" s="92">
        <f t="shared" si="6"/>
        <v>0</v>
      </c>
      <c r="K54" s="31"/>
      <c r="L54" s="31"/>
      <c r="M54" s="31"/>
      <c r="N54" s="31"/>
      <c r="O54" s="31"/>
    </row>
    <row r="55" spans="2:15" x14ac:dyDescent="0.25">
      <c r="B55" s="62"/>
      <c r="C55" s="18" t="s">
        <v>40</v>
      </c>
      <c r="D55" s="69">
        <f>SUM(I49:I54)</f>
        <v>0</v>
      </c>
      <c r="E55" s="15"/>
      <c r="F55" s="21"/>
      <c r="G55" s="16"/>
      <c r="H55" s="16"/>
      <c r="I55" s="34"/>
      <c r="K55" s="31"/>
      <c r="L55" s="31"/>
      <c r="M55" s="31"/>
      <c r="N55" s="31"/>
      <c r="O55" s="31"/>
    </row>
    <row r="56" spans="2:15" x14ac:dyDescent="0.25">
      <c r="B56" s="62"/>
      <c r="C56" s="63"/>
      <c r="D56" s="63"/>
      <c r="E56" s="15"/>
      <c r="F56" s="21"/>
      <c r="G56" s="16"/>
      <c r="H56" s="16"/>
      <c r="I56" s="34"/>
      <c r="K56" s="31"/>
      <c r="L56" s="31"/>
      <c r="M56" s="31"/>
      <c r="N56" s="31"/>
      <c r="O56" s="31"/>
    </row>
    <row r="57" spans="2:15" x14ac:dyDescent="0.25">
      <c r="B57" s="17"/>
      <c r="C57" s="18" t="s">
        <v>8</v>
      </c>
      <c r="D57" s="19">
        <f>SUM(D19:D56)</f>
        <v>0</v>
      </c>
      <c r="E57" s="15"/>
      <c r="F57" s="16"/>
      <c r="G57" s="16"/>
      <c r="H57" s="16"/>
      <c r="I57" s="34"/>
      <c r="K57" s="31"/>
      <c r="L57" s="31"/>
      <c r="M57" s="31"/>
      <c r="N57" s="31"/>
      <c r="O57" s="31"/>
    </row>
    <row r="58" spans="2:15" x14ac:dyDescent="0.25">
      <c r="B58" s="17"/>
      <c r="C58" s="14"/>
      <c r="D58" s="14"/>
      <c r="E58" s="15"/>
      <c r="F58" s="16"/>
      <c r="G58" s="78"/>
      <c r="H58" s="16"/>
      <c r="I58" s="34"/>
      <c r="J58" s="71" t="s">
        <v>48</v>
      </c>
      <c r="K58" s="31"/>
      <c r="L58" s="31"/>
      <c r="M58" s="31"/>
      <c r="N58" s="31"/>
      <c r="O58" s="31"/>
    </row>
    <row r="59" spans="2:15" x14ac:dyDescent="0.25">
      <c r="B59" s="17" t="s">
        <v>46</v>
      </c>
      <c r="C59" s="14"/>
      <c r="D59" s="14"/>
      <c r="E59" s="15"/>
      <c r="F59" s="70" t="s">
        <v>47</v>
      </c>
      <c r="G59" s="82">
        <v>0.13</v>
      </c>
      <c r="H59" s="16"/>
      <c r="I59" s="34">
        <f>D57*G59</f>
        <v>0</v>
      </c>
      <c r="J59" s="71" t="str">
        <f>IF(D57=SUM(I20:I54),"correcte","error")</f>
        <v>correcte</v>
      </c>
      <c r="K59" s="31"/>
      <c r="L59" s="31"/>
      <c r="M59" s="31"/>
      <c r="N59" s="31"/>
      <c r="O59" s="31"/>
    </row>
    <row r="60" spans="2:15" x14ac:dyDescent="0.25">
      <c r="B60" s="13"/>
      <c r="C60" s="18" t="s">
        <v>7</v>
      </c>
      <c r="D60" s="19">
        <f>SUM(I59:I59)</f>
        <v>0</v>
      </c>
      <c r="E60" s="15"/>
      <c r="F60" s="16"/>
      <c r="G60" s="46"/>
      <c r="H60" s="16"/>
      <c r="I60" s="34"/>
      <c r="K60" s="31"/>
      <c r="L60" s="31"/>
      <c r="M60" s="31"/>
      <c r="N60" s="31"/>
      <c r="O60" s="31"/>
    </row>
    <row r="61" spans="2:15" x14ac:dyDescent="0.25">
      <c r="B61" s="22"/>
      <c r="C61" s="23"/>
      <c r="D61" s="23"/>
      <c r="E61" s="24"/>
      <c r="F61" s="25"/>
      <c r="G61" s="25"/>
      <c r="H61" s="25"/>
      <c r="I61" s="34"/>
      <c r="K61" s="31"/>
      <c r="L61" s="31"/>
      <c r="M61" s="31"/>
      <c r="N61" s="31"/>
      <c r="O61" s="31"/>
    </row>
    <row r="62" spans="2:15" x14ac:dyDescent="0.25">
      <c r="B62" s="26" t="s">
        <v>6</v>
      </c>
      <c r="C62" s="27"/>
      <c r="D62" s="28">
        <f>D57+D60</f>
        <v>0</v>
      </c>
      <c r="E62" s="27"/>
      <c r="F62" s="27"/>
      <c r="G62" s="27"/>
      <c r="H62" s="27"/>
      <c r="I62" s="35">
        <f>SUM(I18:I61)</f>
        <v>0</v>
      </c>
      <c r="K62" s="31"/>
      <c r="L62" s="31"/>
      <c r="M62" s="31"/>
      <c r="N62" s="31"/>
      <c r="O62" s="31"/>
    </row>
    <row r="63" spans="2:15" x14ac:dyDescent="0.25">
      <c r="B63" s="29"/>
      <c r="C63" s="29"/>
      <c r="D63" s="29"/>
      <c r="E63" s="29"/>
      <c r="F63" s="29"/>
      <c r="G63" s="30"/>
      <c r="H63" s="31"/>
      <c r="I63" s="36"/>
      <c r="K63" s="31"/>
      <c r="L63" s="31"/>
      <c r="M63" s="31"/>
      <c r="N63" s="31"/>
      <c r="O63" s="31"/>
    </row>
    <row r="64" spans="2:15" x14ac:dyDescent="0.25">
      <c r="B64" s="95" t="s">
        <v>49</v>
      </c>
      <c r="C64" s="29"/>
      <c r="D64" s="29"/>
      <c r="E64" s="29"/>
      <c r="F64" s="29"/>
      <c r="G64" s="30"/>
      <c r="H64" s="31"/>
      <c r="I64" s="36"/>
      <c r="K64" s="31"/>
      <c r="L64" s="31"/>
      <c r="M64" s="31"/>
      <c r="N64" s="31"/>
      <c r="O64" s="31"/>
    </row>
    <row r="65" spans="2:15" x14ac:dyDescent="0.25">
      <c r="B65" s="2" t="s">
        <v>50</v>
      </c>
      <c r="F65" s="2" t="s">
        <v>51</v>
      </c>
      <c r="K65" s="2" t="s">
        <v>52</v>
      </c>
      <c r="N65" s="31"/>
      <c r="O65" s="31"/>
    </row>
    <row r="66" spans="2:15" x14ac:dyDescent="0.25">
      <c r="B66" s="32" t="s">
        <v>21</v>
      </c>
      <c r="C66" s="33"/>
      <c r="D66" s="5"/>
      <c r="F66" s="32" t="s">
        <v>21</v>
      </c>
      <c r="G66" s="33"/>
      <c r="H66" s="5"/>
      <c r="K66" s="32" t="s">
        <v>21</v>
      </c>
      <c r="L66" s="33"/>
      <c r="M66" s="5"/>
      <c r="N66" s="31"/>
      <c r="O66" s="31"/>
    </row>
    <row r="67" spans="2:15" x14ac:dyDescent="0.25">
      <c r="B67" s="48" t="s">
        <v>9</v>
      </c>
      <c r="C67" s="49"/>
      <c r="D67" s="46">
        <f>D57</f>
        <v>0</v>
      </c>
      <c r="F67" s="48" t="s">
        <v>9</v>
      </c>
      <c r="G67" s="49"/>
      <c r="H67" s="46">
        <f>D57</f>
        <v>0</v>
      </c>
      <c r="K67" s="48" t="s">
        <v>9</v>
      </c>
      <c r="L67" s="49"/>
      <c r="M67" s="46">
        <f>D57</f>
        <v>0</v>
      </c>
      <c r="N67" s="31"/>
      <c r="O67" s="31"/>
    </row>
    <row r="68" spans="2:15" x14ac:dyDescent="0.25">
      <c r="B68" s="48" t="s">
        <v>13</v>
      </c>
      <c r="C68" s="49"/>
      <c r="D68" s="46">
        <f>D60</f>
        <v>0</v>
      </c>
      <c r="F68" s="48" t="s">
        <v>13</v>
      </c>
      <c r="G68" s="49"/>
      <c r="H68" s="46">
        <f>D60</f>
        <v>0</v>
      </c>
      <c r="I68" s="45"/>
      <c r="J68" s="45"/>
      <c r="K68" s="9" t="s">
        <v>13</v>
      </c>
      <c r="L68" s="72"/>
      <c r="M68" s="73">
        <f>D60</f>
        <v>0</v>
      </c>
      <c r="N68" s="31"/>
      <c r="O68" s="31"/>
    </row>
    <row r="69" spans="2:15" x14ac:dyDescent="0.25">
      <c r="B69" s="50" t="s">
        <v>10</v>
      </c>
      <c r="C69" s="51"/>
      <c r="D69" s="16">
        <f>D67+D68</f>
        <v>0</v>
      </c>
      <c r="F69" s="48" t="s">
        <v>17</v>
      </c>
      <c r="G69" s="49"/>
      <c r="H69" s="46">
        <f>H67*I69</f>
        <v>0</v>
      </c>
      <c r="I69" s="94">
        <v>0.06</v>
      </c>
      <c r="J69" s="45"/>
      <c r="K69" s="74" t="s">
        <v>20</v>
      </c>
      <c r="L69" s="75"/>
      <c r="M69" s="76">
        <f>M67+M68</f>
        <v>0</v>
      </c>
      <c r="N69" s="31"/>
      <c r="O69" s="31"/>
    </row>
    <row r="70" spans="2:15" x14ac:dyDescent="0.25">
      <c r="B70" s="52" t="s">
        <v>11</v>
      </c>
      <c r="C70" s="53"/>
      <c r="D70" s="25">
        <f>D69*21%</f>
        <v>0</v>
      </c>
      <c r="F70" s="50" t="s">
        <v>10</v>
      </c>
      <c r="G70" s="51"/>
      <c r="H70" s="16">
        <f>H67+H68+H69</f>
        <v>0</v>
      </c>
      <c r="I70" s="45"/>
      <c r="J70" s="45"/>
      <c r="K70" s="77"/>
      <c r="L70" s="31"/>
      <c r="M70" s="31"/>
      <c r="N70" s="31"/>
      <c r="O70" s="31"/>
    </row>
    <row r="71" spans="2:15" ht="13.8" thickBot="1" x14ac:dyDescent="0.3">
      <c r="B71" s="54" t="s">
        <v>12</v>
      </c>
      <c r="C71" s="55"/>
      <c r="D71" s="47">
        <f>D69+D70</f>
        <v>0</v>
      </c>
      <c r="F71" s="52" t="s">
        <v>11</v>
      </c>
      <c r="G71" s="53"/>
      <c r="H71" s="25">
        <f>H70*21%</f>
        <v>0</v>
      </c>
      <c r="I71" s="45"/>
      <c r="J71" s="45"/>
      <c r="K71" s="77"/>
      <c r="L71" s="31"/>
      <c r="M71" s="31"/>
      <c r="N71" s="31"/>
      <c r="O71" s="31"/>
    </row>
    <row r="72" spans="2:15" ht="13.8" thickBot="1" x14ac:dyDescent="0.3">
      <c r="F72" s="54" t="s">
        <v>12</v>
      </c>
      <c r="G72" s="55"/>
      <c r="H72" s="47">
        <f>H70+H71</f>
        <v>0</v>
      </c>
    </row>
    <row r="73" spans="2:15" x14ac:dyDescent="0.25">
      <c r="F73" s="79"/>
      <c r="G73" s="80"/>
      <c r="H73" s="81"/>
    </row>
    <row r="80" spans="2:15" x14ac:dyDescent="0.25">
      <c r="C80" s="57"/>
      <c r="D80" s="58"/>
    </row>
    <row r="81" spans="4:4" x14ac:dyDescent="0.25">
      <c r="D81" s="58"/>
    </row>
  </sheetData>
  <sheetProtection password="F7D3" sheet="1" objects="1" scenarios="1"/>
  <mergeCells count="14">
    <mergeCell ref="D8:K8"/>
    <mergeCell ref="B48:D48"/>
    <mergeCell ref="B49:D49"/>
    <mergeCell ref="B50:C50"/>
    <mergeCell ref="B51:D51"/>
    <mergeCell ref="B11:K11"/>
    <mergeCell ref="B10:K10"/>
    <mergeCell ref="B45:D45"/>
    <mergeCell ref="B32:D32"/>
    <mergeCell ref="B37:D37"/>
    <mergeCell ref="B38:D38"/>
    <mergeCell ref="B26:D26"/>
    <mergeCell ref="B20:D20"/>
    <mergeCell ref="B25:D25"/>
  </mergeCells>
  <phoneticPr fontId="4" type="noConversion"/>
  <pageMargins left="0.25" right="0.25" top="0.75" bottom="0.75" header="0.3" footer="0.3"/>
  <pageSetup paperSize="9" scale="77" orientation="portrait" horizontalDpi="4294967295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Institut Catala d'Arqueologia Classica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Peiret i Estrada</dc:creator>
  <cp:keywords>versió 1</cp:keywords>
  <cp:lastModifiedBy> Jordi Peiret i Estrada</cp:lastModifiedBy>
  <cp:lastPrinted>2017-10-26T06:39:25Z</cp:lastPrinted>
  <dcterms:created xsi:type="dcterms:W3CDTF">2009-09-22T09:53:53Z</dcterms:created>
  <dcterms:modified xsi:type="dcterms:W3CDTF">2018-01-04T07:13:35Z</dcterms:modified>
</cp:coreProperties>
</file>